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Portal Transparencia/"/>
    </mc:Choice>
  </mc:AlternateContent>
  <xr:revisionPtr revIDLastSave="0" documentId="8_{42B13094-E504-4949-96D4-3E7E1788C9CE}" xr6:coauthVersionLast="47" xr6:coauthVersionMax="47" xr10:uidLastSave="{00000000-0000-0000-0000-000000000000}"/>
  <bookViews>
    <workbookView xWindow="-120" yWindow="-120" windowWidth="20730" windowHeight="11160" xr2:uid="{9BF652EE-AA3C-48A5-94E7-92E42B2C93BE}"/>
  </bookViews>
  <sheets>
    <sheet name="Formato de Presentacion Oct (2)" sheetId="1" r:id="rId1"/>
  </sheets>
  <externalReferences>
    <externalReference r:id="rId2"/>
  </externalReferences>
  <definedNames>
    <definedName name="_xlnm.Print_Titles" localSheetId="0">'Formato de Presentacion Oct (2)'!$1:$11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E44" i="1"/>
  <c r="E43" i="1"/>
  <c r="E42" i="1" s="1"/>
  <c r="D42" i="1"/>
  <c r="C42" i="1"/>
  <c r="E41" i="1"/>
  <c r="E40" i="1"/>
  <c r="E39" i="1"/>
  <c r="D39" i="1"/>
  <c r="C39" i="1"/>
  <c r="E38" i="1"/>
  <c r="E37" i="1" s="1"/>
  <c r="D37" i="1"/>
  <c r="C37" i="1"/>
  <c r="E36" i="1"/>
  <c r="E35" i="1"/>
  <c r="E34" i="1"/>
  <c r="E33" i="1"/>
  <c r="E32" i="1"/>
  <c r="E31" i="1"/>
  <c r="E30" i="1"/>
  <c r="E29" i="1"/>
  <c r="E28" i="1" s="1"/>
  <c r="D28" i="1"/>
  <c r="D11" i="1" s="1"/>
  <c r="C28" i="1"/>
  <c r="E27" i="1"/>
  <c r="E26" i="1"/>
  <c r="E25" i="1"/>
  <c r="E24" i="1"/>
  <c r="E23" i="1"/>
  <c r="E22" i="1"/>
  <c r="E21" i="1"/>
  <c r="E20" i="1"/>
  <c r="E19" i="1"/>
  <c r="E18" i="1" s="1"/>
  <c r="D18" i="1"/>
  <c r="C18" i="1"/>
  <c r="E17" i="1"/>
  <c r="E16" i="1"/>
  <c r="E15" i="1"/>
  <c r="E14" i="1"/>
  <c r="E13" i="1"/>
  <c r="E12" i="1"/>
  <c r="D12" i="1"/>
  <c r="C12" i="1"/>
  <c r="C11" i="1"/>
  <c r="E11" i="1" l="1"/>
</calcChain>
</file>

<file path=xl/sharedStrings.xml><?xml version="1.0" encoding="utf-8"?>
<sst xmlns="http://schemas.openxmlformats.org/spreadsheetml/2006/main" count="96" uniqueCount="96">
  <si>
    <t>Fondo Patrimonial de las Empresas Reformadas</t>
  </si>
  <si>
    <t>Reporte de Ejecución Presupuestaria del 1 al 31 de Octubre</t>
  </si>
  <si>
    <t>Año 2023</t>
  </si>
  <si>
    <t>En RD$</t>
  </si>
  <si>
    <t>No. Cta.</t>
  </si>
  <si>
    <t>Concepto de Cuenta</t>
  </si>
  <si>
    <t>Prespuesto Apob.</t>
  </si>
  <si>
    <t>Presupuesto Modificado</t>
  </si>
  <si>
    <t>Octubre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</si>
  <si>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</si>
  <si>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</si>
  <si>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</si>
  <si>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</si>
  <si>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</si>
  <si>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</si>
  <si>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</si>
  <si>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</si>
  <si>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</si>
  <si>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</si>
  <si>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</si>
  <si>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</si>
  <si>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</si>
  <si>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</si>
  <si>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</si>
  <si>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</si>
  <si>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</si>
  <si>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</si>
  <si>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</si>
  <si>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</si>
  <si>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</si>
  <si>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</si>
  <si>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</si>
  <si>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</si>
  <si>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</si>
  <si>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</si>
  <si>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</si>
  <si>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</si>
  <si>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</si>
  <si>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</si>
  <si>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</si>
  <si>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</si>
  <si>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</si>
  <si>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</si>
  <si>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</si>
  <si>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</si>
  <si>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</si>
  <si>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</si>
  <si>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</si>
  <si>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</si>
  <si>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</si>
  <si>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</si>
  <si>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</si>
  <si>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</si>
  <si>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</si>
  <si>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</si>
  <si>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</si>
  <si>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</si>
  <si>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</si>
  <si>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</si>
  <si>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</si>
  <si>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</si>
  <si>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Ver Cheque</t>
  </si>
  <si>
    <t>2.4</t>
  </si>
  <si>
    <t>Transferencias corrientes</t>
  </si>
  <si>
    <t>2.4.1</t>
  </si>
  <si>
    <t>Transferencias corrientes al Sector Privado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</si>
  <si>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</si>
  <si>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</si>
  <si>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</si>
  <si>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</si>
  <si>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</si>
  <si>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</si>
  <si>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</si>
  <si>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</si>
  <si>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</si>
  <si>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</si>
  <si>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</si>
  <si>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</si>
  <si>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</si>
  <si>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</si>
  <si>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</si>
  <si>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</si>
  <si>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2.6.6</t>
  </si>
  <si>
    <t>Equipos de defensa y seguridad</t>
  </si>
  <si>
    <t>2.6.8</t>
  </si>
  <si>
    <t>Bienes Intangibles</t>
  </si>
  <si>
    <t>2.6.9</t>
  </si>
  <si>
    <t>Edificios Estructuras tierras</t>
  </si>
  <si>
    <t>2.7</t>
  </si>
  <si>
    <t>Obras</t>
  </si>
  <si>
    <t xml:space="preserve">                       Claudio Marte</t>
  </si>
  <si>
    <t>Marleny Medrano</t>
  </si>
  <si>
    <t xml:space="preserve">                Encargado Presupuesto</t>
  </si>
  <si>
    <t xml:space="preserve">     Directora Administrativa Financiera </t>
  </si>
  <si>
    <t xml:space="preserve">                                                                     José E. Florentino</t>
  </si>
  <si>
    <t xml:space="preserve">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</si>
</sst>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8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3" fontId="9" fillId="0" borderId="0" xfId="1" applyFont="1" applyFill="1" applyAlignment="1">
      <alignment horizontal="left"/>
    </xf>
    <xf numFmtId="43" fontId="10" fillId="0" borderId="0" xfId="1" applyFont="1" applyAlignment="1">
      <alignment horizontal="left"/>
    </xf>
    <xf numFmtId="43" fontId="4" fillId="0" borderId="0" xfId="1" applyFont="1" applyAlignment="1">
      <alignment horizontal="left"/>
    </xf>
    <xf numFmtId="43" fontId="0" fillId="0" borderId="0" xfId="0" applyNumberFormat="1"/>
    <xf numFmtId="0" fontId="0" fillId="0" borderId="0" xfId="0" applyAlignment="1">
      <alignment horizontal="center"/>
    </xf>
    <xf numFmtId="43" fontId="11" fillId="0" borderId="0" xfId="1" applyFont="1"/>
    <xf numFmtId="43" fontId="11" fillId="0" borderId="0" xfId="1" applyFont="1" applyAlignment="1">
      <alignment horizontal="center"/>
    </xf>
    <xf numFmtId="49" fontId="6" fillId="3" borderId="0" xfId="0" applyNumberFormat="1" applyFont="1" applyFill="1" applyAlignment="1">
      <alignment horizontal="left"/>
    </xf>
    <xf numFmtId="43" fontId="6" fillId="3" borderId="0" xfId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0" xfId="1" applyFont="1" applyFill="1" applyAlignment="1">
      <alignment horizontal="left"/>
    </xf>
    <xf numFmtId="43" fontId="11" fillId="0" borderId="0" xfId="1" applyFont="1" applyFill="1" applyAlignment="1">
      <alignment horizontal="center"/>
    </xf>
    <xf numFmtId="43" fontId="11" fillId="4" borderId="0" xfId="1" applyFont="1" applyFill="1"/>
    <xf numFmtId="49" fontId="12" fillId="0" borderId="0" xfId="0" applyNumberFormat="1" applyFont="1" applyAlignment="1">
      <alignment horizontal="left"/>
    </xf>
    <xf numFmtId="0" fontId="13" fillId="0" borderId="0" xfId="0" applyFont="1"/>
    <xf numFmtId="43" fontId="12" fillId="0" borderId="0" xfId="1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center"/>
      <protection locked="0"/>
    </xf>
    <xf numFmtId="43" fontId="6" fillId="0" borderId="0" xfId="1" applyFont="1" applyAlignment="1">
      <alignment horizontal="center"/>
    </xf>
    <xf numFmtId="0" fontId="0" fillId="5" borderId="0" xfId="0" applyFill="1" applyAlignment="1">
      <alignment horizontal="left"/>
    </xf>
    <xf numFmtId="43" fontId="6" fillId="0" borderId="0" xfId="1" applyFont="1" applyAlignment="1">
      <alignment horizontal="left"/>
    </xf>
    <xf numFmtId="0" fontId="0" fillId="5" borderId="0" xfId="0" applyFill="1" applyAlignment="1">
      <alignment horizontal="center"/>
    </xf>
    <xf numFmtId="43" fontId="6" fillId="0" borderId="0" xfId="1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53</xdr:row>
      <xdr:rowOff>0</xdr:rowOff>
    </xdr:from>
    <xdr:to>
      <xdr:col>3</xdr:col>
      <xdr:colOff>1301302</xdr:colOff>
      <xdr:row>53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157874E-AD7A-4C62-8528-5CCB94A7EB59}"/>
            </a:ext>
          </a:extLst>
        </xdr:cNvPr>
        <xdr:cNvSpPr>
          <a:spLocks noChangeShapeType="1"/>
        </xdr:cNvSpPr>
      </xdr:nvSpPr>
      <xdr:spPr bwMode="auto">
        <a:xfrm>
          <a:off x="3204425" y="10153650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52</xdr:row>
      <xdr:rowOff>127446</xdr:rowOff>
    </xdr:from>
    <xdr:to>
      <xdr:col>1</xdr:col>
      <xdr:colOff>2294051</xdr:colOff>
      <xdr:row>52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F0B05D38-A4BE-4AC2-9D6B-C64A7CB7A030}"/>
            </a:ext>
          </a:extLst>
        </xdr:cNvPr>
        <xdr:cNvSpPr>
          <a:spLocks noChangeShapeType="1"/>
        </xdr:cNvSpPr>
      </xdr:nvSpPr>
      <xdr:spPr bwMode="auto">
        <a:xfrm flipV="1">
          <a:off x="558220" y="1011917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56</xdr:row>
      <xdr:rowOff>140862</xdr:rowOff>
    </xdr:from>
    <xdr:to>
      <xdr:col>2</xdr:col>
      <xdr:colOff>1106778</xdr:colOff>
      <xdr:row>56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4F35C6FD-020C-4CEE-9C5A-8012447DCEC7}"/>
            </a:ext>
          </a:extLst>
        </xdr:cNvPr>
        <xdr:cNvSpPr>
          <a:spLocks noChangeShapeType="1"/>
        </xdr:cNvSpPr>
      </xdr:nvSpPr>
      <xdr:spPr bwMode="auto">
        <a:xfrm flipV="1">
          <a:off x="2168078" y="1078028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0</xdr:row>
      <xdr:rowOff>33539</xdr:rowOff>
    </xdr:from>
    <xdr:to>
      <xdr:col>1</xdr:col>
      <xdr:colOff>2016393</xdr:colOff>
      <xdr:row>4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711C712F-605A-41C3-B2D8-229C269BE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33539"/>
          <a:ext cx="2313011" cy="759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0</xdr:row>
      <xdr:rowOff>60370</xdr:rowOff>
    </xdr:from>
    <xdr:to>
      <xdr:col>3</xdr:col>
      <xdr:colOff>548439</xdr:colOff>
      <xdr:row>5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3F79A5-1EE6-4A79-B208-F88686BC1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60370"/>
          <a:ext cx="2091870" cy="827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Plantilla%20de%20Ejecucion%20Presupuesto%20Fonper%202023%20Definitivo%20-%202.xlsx" TargetMode="External"/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ificacion Presupuestaria (2)"/>
      <sheetName val="Presupuesto Aprobado 2023 (3)"/>
      <sheetName val="Formato Presentacion Julio Orig"/>
      <sheetName val="Formato de Presentacio"/>
      <sheetName val="Presupuesto Aprobado"/>
      <sheetName val="Modificacion Presupuestaria"/>
      <sheetName val="Hoja5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 (2)"/>
      <sheetName val="Formato Presentacion Sept"/>
      <sheetName val="Notas Sobre la Ejecucion"/>
      <sheetName val="Detalle Ejecucion Sept 23"/>
      <sheetName val="Presentacion Apl Finc  Sep"/>
      <sheetName val="Detalle de Ejecucion Octubr (2)"/>
      <sheetName val="Presentacion Apl Finc Oct."/>
      <sheetName val="Formato de Presentacion Oct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Hoja4"/>
      <sheetName val="Referencias de Precios"/>
      <sheetName val="Plantilla Ingresos Egresos"/>
      <sheetName val="Soporte Incentivo Desemp."/>
      <sheetName val="Caja Chica 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3">
          <cell r="F13">
            <v>14216722.060000001</v>
          </cell>
        </row>
        <row r="14">
          <cell r="F14">
            <v>9904504.2599999998</v>
          </cell>
        </row>
        <row r="31">
          <cell r="F31">
            <v>2400098.67</v>
          </cell>
        </row>
        <row r="53">
          <cell r="F53">
            <v>0</v>
          </cell>
        </row>
        <row r="58">
          <cell r="F58">
            <v>889441.5</v>
          </cell>
        </row>
        <row r="66">
          <cell r="F66">
            <v>1022677.63</v>
          </cell>
        </row>
        <row r="71">
          <cell r="F71">
            <v>940214.72</v>
          </cell>
        </row>
        <row r="85">
          <cell r="F85">
            <v>87980.800000000003</v>
          </cell>
        </row>
        <row r="91">
          <cell r="F91">
            <v>927600</v>
          </cell>
        </row>
        <row r="98">
          <cell r="F98">
            <v>3156</v>
          </cell>
        </row>
        <row r="116">
          <cell r="F116">
            <v>0</v>
          </cell>
        </row>
        <row r="119">
          <cell r="F119">
            <v>707288.17999999993</v>
          </cell>
        </row>
        <row r="129">
          <cell r="F129">
            <v>1529675.3</v>
          </cell>
        </row>
        <row r="148">
          <cell r="F148">
            <v>4419390.21</v>
          </cell>
        </row>
        <row r="193">
          <cell r="F193">
            <v>0</v>
          </cell>
        </row>
        <row r="198">
          <cell r="F198">
            <v>489615.9800000001</v>
          </cell>
        </row>
        <row r="268">
          <cell r="F268">
            <v>0</v>
          </cell>
        </row>
        <row r="272">
          <cell r="F272">
            <v>0</v>
          </cell>
        </row>
        <row r="278">
          <cell r="F278">
            <v>0</v>
          </cell>
        </row>
        <row r="280">
          <cell r="F280">
            <v>0</v>
          </cell>
        </row>
        <row r="284">
          <cell r="F284">
            <v>55851.299999999996</v>
          </cell>
        </row>
        <row r="295">
          <cell r="F295">
            <v>636503.72199999995</v>
          </cell>
        </row>
        <row r="309">
          <cell r="F309">
            <v>1143123.68</v>
          </cell>
        </row>
        <row r="339">
          <cell r="F339">
            <v>0</v>
          </cell>
        </row>
        <row r="354">
          <cell r="F354">
            <v>2608921</v>
          </cell>
        </row>
        <row r="361">
          <cell r="F361">
            <v>0</v>
          </cell>
        </row>
        <row r="365">
          <cell r="F365">
            <v>0</v>
          </cell>
        </row>
        <row r="371">
          <cell r="F371">
            <v>336399.98</v>
          </cell>
        </row>
        <row r="379">
          <cell r="F379">
            <v>6143860</v>
          </cell>
        </row>
        <row r="382">
          <cell r="F382">
            <v>0</v>
          </cell>
        </row>
        <row r="389">
          <cell r="F389">
            <v>0</v>
          </cell>
        </row>
        <row r="392">
          <cell r="F392">
            <v>0</v>
          </cell>
        </row>
        <row r="395">
          <cell r="F395">
            <v>0</v>
          </cell>
        </row>
        <row r="398">
          <cell r="F398">
            <v>12998944.91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7FB4-61E3-4F7F-AB8C-D96C5FCFE4B9}">
  <dimension ref="A4:W72"/>
  <sheetViews>
    <sheetView tabSelected="1" topLeftCell="A38" zoomScale="142" zoomScaleNormal="142" workbookViewId="0">
      <selection sqref="A1:E59"/>
    </sheetView>
  </sheetViews>
  <sheetFormatPr baseColWidth="10" defaultColWidth="11.42578125" defaultRowHeight="12.75" x14ac:dyDescent="0.2"/>
  <cols>
    <col min="1" max="1" width="5.85546875" customWidth="1"/>
    <col min="2" max="2" width="39.28515625" customWidth="1"/>
    <col min="3" max="3" width="17.7109375" customWidth="1"/>
    <col min="4" max="4" width="19.710937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4" spans="1:22" ht="15.75" x14ac:dyDescent="0.25">
      <c r="A4" s="1"/>
      <c r="B4" s="1"/>
      <c r="C4" s="1"/>
      <c r="D4" s="1"/>
      <c r="E4" s="1"/>
    </row>
    <row r="5" spans="1:22" ht="15" x14ac:dyDescent="0.2">
      <c r="A5" s="2"/>
      <c r="B5" s="2"/>
      <c r="C5" s="2"/>
      <c r="D5" s="2"/>
      <c r="E5" s="2"/>
    </row>
    <row r="6" spans="1:22" ht="15" x14ac:dyDescent="0.25">
      <c r="A6" s="3" t="s">
        <v>0</v>
      </c>
      <c r="B6" s="3"/>
      <c r="C6" s="3"/>
      <c r="D6" s="3"/>
      <c r="E6" s="3"/>
    </row>
    <row r="7" spans="1:22" ht="15" x14ac:dyDescent="0.25">
      <c r="A7" s="3" t="s">
        <v>1</v>
      </c>
      <c r="B7" s="3"/>
      <c r="C7" s="3"/>
      <c r="D7" s="3"/>
      <c r="E7" s="3"/>
    </row>
    <row r="8" spans="1:22" ht="12.95" customHeight="1" x14ac:dyDescent="0.25">
      <c r="A8" s="3" t="s">
        <v>2</v>
      </c>
      <c r="B8" s="3"/>
      <c r="C8" s="3"/>
      <c r="D8" s="3"/>
      <c r="E8" s="3"/>
    </row>
    <row r="9" spans="1:22" ht="12.95" customHeight="1" thickBot="1" x14ac:dyDescent="0.3">
      <c r="A9" s="3" t="s">
        <v>3</v>
      </c>
      <c r="B9" s="3"/>
      <c r="C9" s="3"/>
      <c r="D9" s="3"/>
      <c r="E9" s="3"/>
    </row>
    <row r="10" spans="1:22" ht="16.5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5" t="s">
        <v>8</v>
      </c>
      <c r="I10" s="6"/>
      <c r="J10" s="7"/>
      <c r="K10" s="8"/>
      <c r="L10" s="9"/>
      <c r="M10" s="10"/>
      <c r="N10" s="11"/>
      <c r="O10" s="11"/>
      <c r="R10" s="12"/>
      <c r="S10" s="13"/>
      <c r="T10" s="13"/>
      <c r="U10" s="13"/>
      <c r="V10" s="14"/>
    </row>
    <row r="11" spans="1:22" ht="15.75" x14ac:dyDescent="0.25">
      <c r="A11" s="15" t="s">
        <v>9</v>
      </c>
      <c r="B11" s="16" t="s">
        <v>10</v>
      </c>
      <c r="C11" s="17">
        <f>SUM(C12+C18+C28+C37+C39+C42+C50)</f>
        <v>2977000000</v>
      </c>
      <c r="D11" s="17">
        <f>SUM(D12+D18+D28+D37+D39+D42+D50)</f>
        <v>5588442955</v>
      </c>
      <c r="E11" s="18">
        <f>(E12+E18+E28+E37+E39+E42+E50)</f>
        <v>47245247.842000008</v>
      </c>
      <c r="F11" s="19"/>
      <c r="G11" s="20"/>
      <c r="I11" s="6"/>
      <c r="J11" s="7"/>
      <c r="K11" s="8"/>
      <c r="L11" s="9"/>
      <c r="M11" s="10"/>
      <c r="N11" s="11"/>
      <c r="O11" s="11"/>
      <c r="R11" s="21"/>
      <c r="T11" s="22"/>
      <c r="U11" s="23"/>
      <c r="V11" s="22"/>
    </row>
    <row r="12" spans="1:22" ht="15" customHeight="1" x14ac:dyDescent="0.25">
      <c r="A12" s="24" t="s">
        <v>11</v>
      </c>
      <c r="B12" s="24" t="s">
        <v>12</v>
      </c>
      <c r="C12" s="25">
        <f>SUM(C13:C17)</f>
        <v>419740600</v>
      </c>
      <c r="D12" s="25">
        <f>SUM(D13:D17)</f>
        <v>366391667</v>
      </c>
      <c r="E12" s="25">
        <f>'[1]Detalle de Ejecucion Octubr (2)'!F13</f>
        <v>14216722.060000001</v>
      </c>
      <c r="F12" s="20"/>
      <c r="I12" s="6"/>
      <c r="J12" s="7"/>
      <c r="K12" s="8"/>
      <c r="L12" s="9"/>
      <c r="M12" s="10"/>
      <c r="N12" s="11"/>
      <c r="O12" s="11"/>
      <c r="R12" s="21"/>
      <c r="T12" s="22"/>
      <c r="U12" s="23"/>
      <c r="V12" s="22"/>
    </row>
    <row r="13" spans="1:22" ht="15.75" x14ac:dyDescent="0.25">
      <c r="A13" s="26" t="s">
        <v>13</v>
      </c>
      <c r="B13" s="26" t="s">
        <v>14</v>
      </c>
      <c r="C13" s="27">
        <v>253783334</v>
      </c>
      <c r="D13" s="27">
        <v>235283334</v>
      </c>
      <c r="E13" s="27">
        <f>'[1]Detalle de Ejecucion Octubr (2)'!F14</f>
        <v>9904504.2599999998</v>
      </c>
      <c r="I13" s="6"/>
      <c r="J13" s="7"/>
      <c r="K13" s="8"/>
      <c r="L13" s="9"/>
      <c r="M13" s="10"/>
      <c r="N13" s="11"/>
      <c r="O13" s="11"/>
      <c r="R13" s="21"/>
      <c r="T13" s="22"/>
      <c r="U13" s="23"/>
      <c r="V13" s="22"/>
    </row>
    <row r="14" spans="1:22" ht="15.75" x14ac:dyDescent="0.25">
      <c r="A14" s="26" t="s">
        <v>15</v>
      </c>
      <c r="B14" s="26" t="s">
        <v>16</v>
      </c>
      <c r="C14" s="27">
        <v>35565600</v>
      </c>
      <c r="D14" s="27">
        <v>46100000</v>
      </c>
      <c r="E14" s="27">
        <f>('[1]Detalle de Ejecucion Octubr (2)'!F31)</f>
        <v>2400098.67</v>
      </c>
      <c r="I14" s="6"/>
      <c r="J14" s="7"/>
      <c r="K14" s="8"/>
      <c r="L14" s="9"/>
      <c r="M14" s="10"/>
      <c r="N14" s="11"/>
      <c r="O14" s="11"/>
      <c r="R14" s="21"/>
      <c r="U14" s="23"/>
      <c r="V14" s="22"/>
    </row>
    <row r="15" spans="1:22" ht="15.75" x14ac:dyDescent="0.25">
      <c r="A15" s="26" t="s">
        <v>17</v>
      </c>
      <c r="B15" s="26" t="s">
        <v>18</v>
      </c>
      <c r="C15" s="27">
        <v>18400000</v>
      </c>
      <c r="D15" s="27">
        <v>4300000</v>
      </c>
      <c r="E15" s="27">
        <f>('[1]Detalle de Ejecucion Octubr (2)'!F53)</f>
        <v>0</v>
      </c>
      <c r="I15" s="6"/>
      <c r="J15" s="7"/>
      <c r="K15" s="8"/>
      <c r="L15" s="9"/>
      <c r="M15" s="10"/>
      <c r="N15" s="11"/>
      <c r="O15" s="11"/>
      <c r="P15" s="28"/>
      <c r="R15" s="21"/>
      <c r="U15" s="23"/>
      <c r="V15" s="22"/>
    </row>
    <row r="16" spans="1:22" ht="15.75" x14ac:dyDescent="0.25">
      <c r="A16" s="26" t="s">
        <v>19</v>
      </c>
      <c r="B16" s="26" t="s">
        <v>20</v>
      </c>
      <c r="C16" s="27">
        <v>78991666</v>
      </c>
      <c r="D16" s="27">
        <v>60708333</v>
      </c>
      <c r="E16" s="27">
        <f>('[1]Detalle de Ejecucion Octubr (2)'!F58)</f>
        <v>889441.5</v>
      </c>
      <c r="I16" s="6"/>
      <c r="J16" s="7"/>
      <c r="K16" s="8"/>
      <c r="L16" s="9"/>
      <c r="M16" s="10"/>
      <c r="N16" s="11"/>
      <c r="O16" s="11"/>
      <c r="P16" s="23"/>
      <c r="R16" s="21"/>
      <c r="T16" s="22"/>
      <c r="U16" s="23"/>
      <c r="V16" s="29"/>
    </row>
    <row r="17" spans="1:22" ht="15.75" x14ac:dyDescent="0.25">
      <c r="A17" s="26" t="s">
        <v>21</v>
      </c>
      <c r="B17" s="26" t="s">
        <v>22</v>
      </c>
      <c r="C17" s="27">
        <v>33000000</v>
      </c>
      <c r="D17" s="27">
        <v>20000000</v>
      </c>
      <c r="E17" s="27">
        <f>('[1]Detalle de Ejecucion Octubr (2)'!F66)</f>
        <v>1022677.63</v>
      </c>
      <c r="I17" s="6"/>
      <c r="J17" s="7"/>
      <c r="K17" s="8"/>
      <c r="L17" s="9"/>
      <c r="M17" s="10"/>
      <c r="N17" s="11"/>
      <c r="O17" s="11"/>
      <c r="P17" s="23"/>
      <c r="R17" s="21"/>
      <c r="T17" s="22"/>
      <c r="U17" s="23"/>
      <c r="V17" s="29"/>
    </row>
    <row r="18" spans="1:22" ht="13.5" customHeight="1" x14ac:dyDescent="0.25">
      <c r="A18" s="24" t="s">
        <v>23</v>
      </c>
      <c r="B18" s="24" t="s">
        <v>24</v>
      </c>
      <c r="C18" s="25">
        <f>SUM(C19:C26)</f>
        <v>773444000</v>
      </c>
      <c r="D18" s="25">
        <f>SUM(D19:D27)</f>
        <v>559159000</v>
      </c>
      <c r="E18" s="25">
        <f>SUM(E19:E27)</f>
        <v>8615305.2100000009</v>
      </c>
      <c r="I18" s="6"/>
      <c r="J18" s="7"/>
      <c r="K18" s="8"/>
      <c r="L18" s="9"/>
      <c r="M18" s="10"/>
      <c r="N18" s="11"/>
      <c r="O18" s="11"/>
      <c r="P18" s="23"/>
      <c r="R18" s="21"/>
      <c r="T18" s="22"/>
      <c r="U18" s="23"/>
      <c r="V18" s="29"/>
    </row>
    <row r="19" spans="1:22" ht="15.75" x14ac:dyDescent="0.25">
      <c r="A19" s="26" t="s">
        <v>25</v>
      </c>
      <c r="B19" s="26" t="s">
        <v>26</v>
      </c>
      <c r="C19" s="27">
        <v>16344000</v>
      </c>
      <c r="D19" s="27">
        <v>15344000</v>
      </c>
      <c r="E19" s="27">
        <f>('[1]Detalle de Ejecucion Octubr (2)'!F71)</f>
        <v>940214.72</v>
      </c>
      <c r="I19" s="6"/>
      <c r="J19" s="7"/>
      <c r="K19" s="8"/>
      <c r="L19" s="9"/>
      <c r="M19" s="10"/>
      <c r="N19" s="11"/>
      <c r="O19" s="11"/>
      <c r="P19" s="23"/>
      <c r="R19" s="21"/>
      <c r="T19" s="22"/>
      <c r="U19" s="23"/>
      <c r="V19" s="29"/>
    </row>
    <row r="20" spans="1:22" ht="15.75" x14ac:dyDescent="0.25">
      <c r="A20" s="26" t="s">
        <v>27</v>
      </c>
      <c r="B20" s="26" t="s">
        <v>28</v>
      </c>
      <c r="C20" s="27">
        <v>71000000</v>
      </c>
      <c r="D20" s="27">
        <v>60150000</v>
      </c>
      <c r="E20" s="20">
        <f>('[1]Detalle de Ejecucion Octubr (2)'!F85)</f>
        <v>87980.800000000003</v>
      </c>
      <c r="I20" s="6"/>
      <c r="J20" s="7"/>
      <c r="K20" s="8"/>
      <c r="L20" s="9"/>
      <c r="M20" s="10"/>
      <c r="N20" s="11"/>
      <c r="O20" s="11"/>
      <c r="P20" s="23"/>
      <c r="R20" s="21"/>
      <c r="T20" s="22"/>
      <c r="U20" s="23"/>
      <c r="V20" s="29"/>
    </row>
    <row r="21" spans="1:22" ht="15.75" x14ac:dyDescent="0.25">
      <c r="A21" s="26" t="s">
        <v>29</v>
      </c>
      <c r="B21" s="26" t="s">
        <v>30</v>
      </c>
      <c r="C21" s="27">
        <v>3500000</v>
      </c>
      <c r="D21" s="27">
        <v>16100000</v>
      </c>
      <c r="E21" s="27">
        <f>('[1]Detalle de Ejecucion Octubr (2)'!F91)</f>
        <v>927600</v>
      </c>
      <c r="I21" s="6"/>
      <c r="J21" s="7"/>
      <c r="K21" s="8"/>
      <c r="L21" s="9"/>
      <c r="M21" s="10"/>
      <c r="N21" s="11"/>
      <c r="O21" s="11"/>
      <c r="P21" s="23"/>
      <c r="R21" s="21"/>
      <c r="T21" s="22"/>
      <c r="U21" s="23"/>
      <c r="V21" s="22"/>
    </row>
    <row r="22" spans="1:22" ht="15.75" x14ac:dyDescent="0.25">
      <c r="A22" s="26" t="s">
        <v>31</v>
      </c>
      <c r="B22" s="26" t="s">
        <v>32</v>
      </c>
      <c r="C22" s="27">
        <v>1500000</v>
      </c>
      <c r="D22" s="27">
        <v>500000</v>
      </c>
      <c r="E22" s="27">
        <f>('[1]Detalle de Ejecucion Octubr (2)'!F98)</f>
        <v>3156</v>
      </c>
      <c r="I22" s="6"/>
      <c r="J22" s="7"/>
      <c r="K22" s="8"/>
      <c r="L22" s="9"/>
      <c r="M22" s="10"/>
      <c r="N22" s="11"/>
      <c r="O22" s="11"/>
      <c r="P22" s="23"/>
      <c r="R22" s="21"/>
      <c r="T22" s="22"/>
      <c r="U22" s="23"/>
      <c r="V22" s="22"/>
    </row>
    <row r="23" spans="1:22" ht="15.75" x14ac:dyDescent="0.25">
      <c r="A23" s="26" t="s">
        <v>33</v>
      </c>
      <c r="B23" s="26" t="s">
        <v>34</v>
      </c>
      <c r="C23" s="27">
        <v>11100000</v>
      </c>
      <c r="D23" s="27">
        <v>8000000</v>
      </c>
      <c r="E23" s="27">
        <f>('[1]Detalle de Ejecucion Octubr (2)'!F116)</f>
        <v>0</v>
      </c>
      <c r="I23" s="6"/>
      <c r="J23" s="7"/>
      <c r="K23" s="8"/>
      <c r="L23" s="9"/>
      <c r="M23" s="10"/>
      <c r="N23" s="11"/>
      <c r="O23" s="11"/>
      <c r="P23" s="23"/>
      <c r="R23" s="21"/>
      <c r="T23" s="22"/>
      <c r="U23" s="23"/>
      <c r="V23" s="22"/>
    </row>
    <row r="24" spans="1:22" ht="15.75" x14ac:dyDescent="0.25">
      <c r="A24" s="26" t="s">
        <v>35</v>
      </c>
      <c r="B24" s="26" t="s">
        <v>36</v>
      </c>
      <c r="C24" s="27">
        <v>12000000</v>
      </c>
      <c r="D24" s="27">
        <v>14000000</v>
      </c>
      <c r="E24" s="27">
        <f>('[1]Detalle de Ejecucion Octubr (2)'!F119)</f>
        <v>707288.17999999993</v>
      </c>
      <c r="I24" s="6"/>
      <c r="J24" s="7"/>
      <c r="K24" s="8"/>
      <c r="L24" s="9"/>
      <c r="M24" s="10"/>
      <c r="N24" s="11"/>
      <c r="O24" s="11"/>
      <c r="P24" s="23"/>
      <c r="R24" s="21"/>
      <c r="T24" s="22"/>
      <c r="U24" s="23"/>
      <c r="V24" s="22"/>
    </row>
    <row r="25" spans="1:22" ht="15.75" x14ac:dyDescent="0.25">
      <c r="A25" s="26" t="s">
        <v>37</v>
      </c>
      <c r="B25" s="26" t="s">
        <v>38</v>
      </c>
      <c r="C25" s="27">
        <v>111700000</v>
      </c>
      <c r="D25" s="27">
        <v>69600000</v>
      </c>
      <c r="E25" s="27">
        <f>('[1]Detalle de Ejecucion Octubr (2)'!F129)</f>
        <v>1529675.3</v>
      </c>
      <c r="I25" s="6"/>
      <c r="J25" s="7"/>
      <c r="K25" s="8"/>
      <c r="L25" s="9"/>
      <c r="M25" s="10"/>
      <c r="N25" s="11"/>
      <c r="O25" s="11"/>
      <c r="P25" s="23"/>
      <c r="R25" s="21"/>
      <c r="T25" s="22"/>
      <c r="U25" s="23"/>
      <c r="V25" s="22"/>
    </row>
    <row r="26" spans="1:22" ht="15.75" x14ac:dyDescent="0.25">
      <c r="A26" s="26" t="s">
        <v>39</v>
      </c>
      <c r="B26" s="26" t="s">
        <v>40</v>
      </c>
      <c r="C26" s="27">
        <v>546300000</v>
      </c>
      <c r="D26" s="27">
        <v>370000000</v>
      </c>
      <c r="E26" s="27">
        <f>('[1]Detalle de Ejecucion Octubr (2)'!F148)</f>
        <v>4419390.21</v>
      </c>
      <c r="I26" s="6"/>
      <c r="J26" s="7"/>
      <c r="K26" s="8"/>
      <c r="L26" s="9"/>
      <c r="M26" s="10"/>
      <c r="N26" s="11"/>
      <c r="O26" s="11"/>
      <c r="P26" s="23"/>
      <c r="R26" s="21"/>
      <c r="T26" s="22"/>
      <c r="U26" s="23"/>
      <c r="V26" s="22"/>
    </row>
    <row r="27" spans="1:22" ht="15.75" x14ac:dyDescent="0.25">
      <c r="A27" s="26" t="s">
        <v>41</v>
      </c>
      <c r="B27" s="26" t="s">
        <v>42</v>
      </c>
      <c r="C27" s="27">
        <v>0</v>
      </c>
      <c r="D27" s="27">
        <v>5465000</v>
      </c>
      <c r="E27" s="27">
        <f>('[1]Detalle de Ejecucion Octubr (2)'!F193)</f>
        <v>0</v>
      </c>
      <c r="I27" s="6"/>
      <c r="J27" s="7"/>
      <c r="K27" s="8"/>
      <c r="L27" s="9"/>
      <c r="M27" s="10"/>
      <c r="N27" s="11"/>
      <c r="O27" s="11"/>
      <c r="P27" s="23"/>
      <c r="R27" s="21"/>
      <c r="T27" s="22"/>
      <c r="U27" s="21"/>
      <c r="V27" s="22"/>
    </row>
    <row r="28" spans="1:22" ht="15" customHeight="1" x14ac:dyDescent="0.25">
      <c r="A28" s="24" t="s">
        <v>43</v>
      </c>
      <c r="B28" s="24" t="s">
        <v>44</v>
      </c>
      <c r="C28" s="25">
        <f>SUM(C29:C36)</f>
        <v>38024600</v>
      </c>
      <c r="D28" s="25">
        <f>SUM(D29:D36)</f>
        <v>35142288</v>
      </c>
      <c r="E28" s="25">
        <f>SUM(E29:E36)</f>
        <v>2325094.682</v>
      </c>
      <c r="I28" s="6"/>
      <c r="J28" s="7"/>
      <c r="K28" s="8"/>
      <c r="L28" s="9"/>
      <c r="M28" s="10"/>
      <c r="N28" s="11"/>
      <c r="O28" s="11"/>
      <c r="R28" s="21"/>
      <c r="T28" s="22"/>
      <c r="U28" s="23"/>
      <c r="V28" s="22"/>
    </row>
    <row r="29" spans="1:22" ht="15.75" x14ac:dyDescent="0.25">
      <c r="A29" s="26" t="s">
        <v>45</v>
      </c>
      <c r="B29" s="26" t="s">
        <v>46</v>
      </c>
      <c r="C29" s="27">
        <v>2550000</v>
      </c>
      <c r="D29" s="27">
        <v>2050000</v>
      </c>
      <c r="E29" s="27">
        <f>('[1]Detalle de Ejecucion Octubr (2)'!F198)</f>
        <v>489615.9800000001</v>
      </c>
      <c r="I29" s="6"/>
      <c r="J29" s="7"/>
      <c r="K29" s="8"/>
      <c r="L29" s="9"/>
      <c r="M29" s="10"/>
      <c r="N29" s="11"/>
      <c r="O29" s="11"/>
      <c r="P29" s="23"/>
      <c r="R29" s="21"/>
      <c r="T29" s="22"/>
      <c r="U29" s="23"/>
      <c r="V29" s="22"/>
    </row>
    <row r="30" spans="1:22" ht="15.75" x14ac:dyDescent="0.25">
      <c r="A30" s="26" t="s">
        <v>47</v>
      </c>
      <c r="B30" s="26" t="s">
        <v>48</v>
      </c>
      <c r="C30" s="27">
        <v>4700000</v>
      </c>
      <c r="D30" s="27">
        <v>4600000</v>
      </c>
      <c r="E30" s="27">
        <f>('[1]Detalle de Ejecucion Octubr (2)'!F268)</f>
        <v>0</v>
      </c>
      <c r="I30" s="6"/>
      <c r="J30" s="7"/>
      <c r="K30" s="8"/>
      <c r="L30" s="9"/>
      <c r="M30" s="10"/>
      <c r="N30" s="11"/>
      <c r="O30" s="11"/>
      <c r="R30" s="21"/>
      <c r="T30" s="22"/>
      <c r="U30" s="23"/>
      <c r="V30" s="22"/>
    </row>
    <row r="31" spans="1:22" ht="15.75" x14ac:dyDescent="0.25">
      <c r="A31" s="26" t="s">
        <v>49</v>
      </c>
      <c r="B31" s="26" t="s">
        <v>50</v>
      </c>
      <c r="C31" s="27">
        <v>1800000</v>
      </c>
      <c r="D31" s="27">
        <v>900000</v>
      </c>
      <c r="E31" s="27">
        <f>('[1]Detalle de Ejecucion Octubr (2)'!F272)</f>
        <v>0</v>
      </c>
      <c r="I31" s="6"/>
      <c r="J31" s="7"/>
      <c r="K31" s="8"/>
      <c r="L31" s="9"/>
      <c r="M31" s="10"/>
      <c r="N31" s="11"/>
      <c r="O31" s="11"/>
      <c r="R31" s="21"/>
      <c r="T31" s="22"/>
      <c r="U31" s="23"/>
      <c r="V31" s="22"/>
    </row>
    <row r="32" spans="1:22" ht="15.75" x14ac:dyDescent="0.25">
      <c r="A32" s="26" t="s">
        <v>51</v>
      </c>
      <c r="B32" s="26" t="s">
        <v>52</v>
      </c>
      <c r="C32" s="27">
        <v>800000</v>
      </c>
      <c r="D32" s="27">
        <v>200000</v>
      </c>
      <c r="E32" s="27">
        <f>('[1]Detalle de Ejecucion Octubr (2)'!F278)</f>
        <v>0</v>
      </c>
      <c r="I32" s="6"/>
      <c r="J32" s="7"/>
      <c r="K32" s="8"/>
      <c r="L32" s="9"/>
      <c r="M32" s="10"/>
      <c r="N32" s="11"/>
      <c r="O32" s="11"/>
      <c r="R32" s="21"/>
      <c r="T32" s="22"/>
      <c r="U32" s="23"/>
      <c r="V32" s="22"/>
    </row>
    <row r="33" spans="1:23" ht="15.75" x14ac:dyDescent="0.25">
      <c r="A33" s="26" t="s">
        <v>53</v>
      </c>
      <c r="B33" s="26" t="s">
        <v>54</v>
      </c>
      <c r="C33" s="27">
        <v>1000000</v>
      </c>
      <c r="D33" s="27">
        <v>1000000</v>
      </c>
      <c r="E33" s="27">
        <f>('[1]Detalle de Ejecucion Octubr (2)'!F280)</f>
        <v>0</v>
      </c>
      <c r="I33" s="6"/>
      <c r="J33" s="7"/>
      <c r="K33" s="8"/>
      <c r="L33" s="9"/>
      <c r="M33" s="10"/>
      <c r="N33" s="11"/>
      <c r="O33" s="11"/>
      <c r="P33" s="23"/>
      <c r="R33" s="21"/>
      <c r="T33" s="22"/>
      <c r="U33" s="23"/>
      <c r="V33" s="22"/>
    </row>
    <row r="34" spans="1:23" ht="15.75" x14ac:dyDescent="0.25">
      <c r="A34" s="26" t="s">
        <v>55</v>
      </c>
      <c r="B34" s="26" t="s">
        <v>56</v>
      </c>
      <c r="C34" s="27">
        <v>50000</v>
      </c>
      <c r="D34" s="27">
        <v>100000</v>
      </c>
      <c r="E34" s="27">
        <f>('[1]Detalle de Ejecucion Octubr (2)'!F284)</f>
        <v>55851.299999999996</v>
      </c>
      <c r="I34" s="6"/>
      <c r="J34" s="7"/>
      <c r="K34" s="8"/>
      <c r="L34" s="9"/>
      <c r="M34" s="10"/>
      <c r="N34" s="11"/>
      <c r="O34" s="11"/>
      <c r="P34" s="23"/>
      <c r="R34" s="21"/>
      <c r="T34" s="22"/>
      <c r="U34" s="23"/>
      <c r="V34" s="22"/>
    </row>
    <row r="35" spans="1:23" ht="15.75" x14ac:dyDescent="0.25">
      <c r="A35" s="26" t="s">
        <v>57</v>
      </c>
      <c r="B35" s="26" t="s">
        <v>58</v>
      </c>
      <c r="C35" s="27">
        <v>15970000</v>
      </c>
      <c r="D35" s="27">
        <v>15350000</v>
      </c>
      <c r="E35" s="27">
        <f>('[1]Detalle de Ejecucion Octubr (2)'!F295)</f>
        <v>636503.72199999995</v>
      </c>
      <c r="I35" s="6"/>
      <c r="J35" s="7"/>
      <c r="K35" s="8"/>
      <c r="L35" s="9"/>
      <c r="M35" s="10"/>
      <c r="N35" s="11"/>
      <c r="O35" s="11"/>
      <c r="P35" s="23"/>
      <c r="R35" s="21"/>
      <c r="T35" s="22"/>
      <c r="U35" s="23"/>
      <c r="V35" s="22"/>
    </row>
    <row r="36" spans="1:23" ht="15.75" x14ac:dyDescent="0.25">
      <c r="A36" s="26" t="s">
        <v>59</v>
      </c>
      <c r="B36" s="26" t="s">
        <v>60</v>
      </c>
      <c r="C36" s="27">
        <v>11154600</v>
      </c>
      <c r="D36" s="27">
        <v>10942288</v>
      </c>
      <c r="E36" s="27">
        <f>('[1]Detalle de Ejecucion Octubr (2)'!F309)</f>
        <v>1143123.68</v>
      </c>
      <c r="I36" s="6"/>
      <c r="J36" s="7"/>
      <c r="K36" s="8"/>
      <c r="L36" s="9"/>
      <c r="M36" s="10"/>
      <c r="N36" s="11"/>
      <c r="O36" s="11"/>
      <c r="P36" s="23"/>
      <c r="R36" s="21"/>
      <c r="T36" s="22"/>
      <c r="U36" s="23"/>
      <c r="W36" t="s">
        <v>61</v>
      </c>
    </row>
    <row r="37" spans="1:23" ht="15" customHeight="1" x14ac:dyDescent="0.25">
      <c r="A37" s="24" t="s">
        <v>62</v>
      </c>
      <c r="B37" s="24" t="s">
        <v>63</v>
      </c>
      <c r="C37" s="25">
        <f>SUM(C38)</f>
        <v>25000000</v>
      </c>
      <c r="D37" s="25">
        <f>SUM(D38)</f>
        <v>23000000</v>
      </c>
      <c r="E37" s="25">
        <f>SUM(E38)</f>
        <v>0</v>
      </c>
      <c r="I37" s="6"/>
      <c r="J37" s="7"/>
      <c r="K37" s="8"/>
      <c r="L37" s="9"/>
      <c r="M37" s="10"/>
      <c r="N37" s="11"/>
      <c r="O37" s="11"/>
      <c r="P37" s="23"/>
      <c r="R37" s="21"/>
      <c r="T37" s="22"/>
      <c r="U37" s="23"/>
      <c r="V37" s="22"/>
    </row>
    <row r="38" spans="1:23" ht="15.75" x14ac:dyDescent="0.25">
      <c r="A38" s="26" t="s">
        <v>64</v>
      </c>
      <c r="B38" s="26" t="s">
        <v>65</v>
      </c>
      <c r="C38" s="27">
        <v>25000000</v>
      </c>
      <c r="D38" s="27">
        <v>23000000</v>
      </c>
      <c r="E38" s="27">
        <f>('[1]Detalle de Ejecucion Octubr (2)'!F339)</f>
        <v>0</v>
      </c>
      <c r="I38" s="6"/>
      <c r="J38" s="7"/>
      <c r="K38" s="8"/>
      <c r="L38" s="9"/>
      <c r="M38" s="10"/>
      <c r="N38" s="11"/>
      <c r="O38" s="11"/>
      <c r="P38" s="23"/>
      <c r="R38" s="21"/>
      <c r="T38" s="22"/>
      <c r="U38" s="23"/>
      <c r="V38" s="22"/>
    </row>
    <row r="39" spans="1:23" ht="15" customHeight="1" x14ac:dyDescent="0.25">
      <c r="A39" s="24" t="s">
        <v>66</v>
      </c>
      <c r="B39" s="24" t="s">
        <v>67</v>
      </c>
      <c r="C39" s="25">
        <f>SUM(C40:C41)</f>
        <v>1500000000</v>
      </c>
      <c r="D39" s="25">
        <f>SUM(D40:D41)</f>
        <v>4395000000</v>
      </c>
      <c r="E39" s="25">
        <f>SUM(E40)</f>
        <v>2608921</v>
      </c>
      <c r="I39" s="6"/>
      <c r="J39" s="7"/>
      <c r="K39" s="8"/>
      <c r="L39" s="9"/>
      <c r="M39" s="10"/>
      <c r="N39" s="11"/>
      <c r="O39" s="11"/>
      <c r="P39" s="23"/>
      <c r="R39" s="21"/>
      <c r="T39" s="22"/>
      <c r="U39" s="23"/>
      <c r="V39" s="22"/>
    </row>
    <row r="40" spans="1:23" ht="15.75" x14ac:dyDescent="0.25">
      <c r="A40" s="26" t="s">
        <v>68</v>
      </c>
      <c r="B40" s="30" t="s">
        <v>69</v>
      </c>
      <c r="C40" s="27">
        <v>0</v>
      </c>
      <c r="D40" s="27">
        <v>70000000</v>
      </c>
      <c r="E40" s="27">
        <f>('[1]Detalle de Ejecucion Octubr (2)'!F354)</f>
        <v>2608921</v>
      </c>
      <c r="I40" s="6"/>
      <c r="J40" s="7"/>
      <c r="K40" s="8"/>
      <c r="L40" s="9"/>
      <c r="M40" s="10"/>
      <c r="N40" s="11"/>
      <c r="O40" s="11"/>
      <c r="P40" s="23"/>
      <c r="R40" s="21"/>
      <c r="T40" s="22"/>
      <c r="U40" s="23"/>
      <c r="V40" s="22"/>
    </row>
    <row r="41" spans="1:23" ht="15.75" x14ac:dyDescent="0.25">
      <c r="A41" s="26" t="s">
        <v>70</v>
      </c>
      <c r="B41" s="26" t="s">
        <v>71</v>
      </c>
      <c r="C41" s="27">
        <v>1500000000</v>
      </c>
      <c r="D41" s="27">
        <v>4325000000</v>
      </c>
      <c r="E41" s="27">
        <f>('[1]Detalle de Ejecucion Octubr (2)'!F361)</f>
        <v>0</v>
      </c>
      <c r="I41" s="6"/>
      <c r="J41" s="7"/>
      <c r="K41" s="8"/>
      <c r="L41" s="9"/>
      <c r="M41" s="10"/>
      <c r="N41" s="11"/>
      <c r="O41" s="11"/>
      <c r="P41" s="23"/>
      <c r="R41" s="21"/>
      <c r="T41" s="22"/>
      <c r="U41" s="21"/>
      <c r="V41" s="22"/>
    </row>
    <row r="42" spans="1:23" ht="14.25" customHeight="1" x14ac:dyDescent="0.25">
      <c r="A42" s="24" t="s">
        <v>72</v>
      </c>
      <c r="B42" s="24" t="s">
        <v>73</v>
      </c>
      <c r="C42" s="25">
        <f>SUM(C43:C48)</f>
        <v>115790800</v>
      </c>
      <c r="D42" s="25">
        <f>SUM(D43:D49)</f>
        <v>104750000</v>
      </c>
      <c r="E42" s="25">
        <f>SUM(E43:E49)</f>
        <v>6480259.9800000004</v>
      </c>
      <c r="I42" s="6"/>
      <c r="J42" s="7"/>
      <c r="K42" s="8"/>
      <c r="L42" s="9"/>
      <c r="M42" s="10"/>
      <c r="N42" s="11"/>
      <c r="O42" s="11"/>
      <c r="P42" s="23"/>
      <c r="R42" s="21"/>
      <c r="T42" s="22"/>
      <c r="U42" s="23"/>
      <c r="V42" s="22"/>
    </row>
    <row r="43" spans="1:23" ht="15.75" x14ac:dyDescent="0.25">
      <c r="A43" s="26" t="s">
        <v>74</v>
      </c>
      <c r="B43" s="26" t="s">
        <v>75</v>
      </c>
      <c r="C43" s="27">
        <v>39000000</v>
      </c>
      <c r="D43" s="27">
        <v>30300000</v>
      </c>
      <c r="E43" s="27">
        <f>('[1]Detalle de Ejecucion Octubr (2)'!F365)</f>
        <v>0</v>
      </c>
      <c r="I43" s="6"/>
      <c r="J43" s="7"/>
      <c r="K43" s="8"/>
      <c r="L43" s="9"/>
      <c r="M43" s="10"/>
      <c r="N43" s="11"/>
      <c r="O43" s="11"/>
      <c r="P43" s="23"/>
      <c r="R43" s="21"/>
      <c r="T43" s="22"/>
      <c r="U43" s="23"/>
      <c r="V43" s="22"/>
    </row>
    <row r="44" spans="1:23" ht="15.75" x14ac:dyDescent="0.25">
      <c r="A44" s="26" t="s">
        <v>76</v>
      </c>
      <c r="B44" s="26" t="s">
        <v>77</v>
      </c>
      <c r="C44" s="27">
        <v>3300000</v>
      </c>
      <c r="D44" s="27">
        <v>900000</v>
      </c>
      <c r="E44" s="27">
        <f>('[1]Detalle de Ejecucion Octubr (2)'!F371)</f>
        <v>336399.98</v>
      </c>
      <c r="I44" s="6"/>
      <c r="J44" s="7"/>
      <c r="K44" s="8"/>
      <c r="L44" s="9"/>
      <c r="M44" s="10"/>
      <c r="N44" s="11"/>
      <c r="O44" s="11"/>
      <c r="P44" s="23"/>
      <c r="R44" s="21"/>
      <c r="T44" s="22"/>
      <c r="U44" s="23"/>
      <c r="V44" s="22"/>
    </row>
    <row r="45" spans="1:23" ht="15.75" x14ac:dyDescent="0.25">
      <c r="A45" s="26" t="s">
        <v>78</v>
      </c>
      <c r="B45" s="26" t="s">
        <v>79</v>
      </c>
      <c r="C45" s="27">
        <v>41000000</v>
      </c>
      <c r="D45" s="27">
        <v>46000000</v>
      </c>
      <c r="E45" s="27">
        <f>('[1]Detalle de Ejecucion Octubr (2)'!F379)</f>
        <v>6143860</v>
      </c>
      <c r="I45" s="6"/>
      <c r="J45" s="7"/>
      <c r="K45" s="8"/>
      <c r="L45" s="9"/>
      <c r="M45" s="10"/>
      <c r="N45" s="11"/>
      <c r="O45" s="11"/>
      <c r="R45" s="21"/>
      <c r="T45" s="22"/>
      <c r="U45" s="23"/>
      <c r="V45" s="22"/>
    </row>
    <row r="46" spans="1:23" ht="15.75" x14ac:dyDescent="0.25">
      <c r="A46" s="26" t="s">
        <v>80</v>
      </c>
      <c r="B46" s="26" t="s">
        <v>81</v>
      </c>
      <c r="C46" s="27">
        <v>20490800</v>
      </c>
      <c r="D46" s="27">
        <v>12050000</v>
      </c>
      <c r="E46" s="27">
        <f>('[1]Detalle de Ejecucion Octubr (2)'!F382)</f>
        <v>0</v>
      </c>
      <c r="I46" s="6"/>
      <c r="J46" s="7"/>
      <c r="K46" s="8"/>
      <c r="L46" s="9"/>
      <c r="M46" s="10"/>
      <c r="N46" s="11"/>
      <c r="O46" s="11"/>
      <c r="R46" s="21"/>
      <c r="T46" s="22"/>
      <c r="U46" s="23"/>
      <c r="V46" s="22"/>
    </row>
    <row r="47" spans="1:23" ht="15.75" x14ac:dyDescent="0.25">
      <c r="A47" s="26" t="s">
        <v>82</v>
      </c>
      <c r="B47" s="26" t="s">
        <v>83</v>
      </c>
      <c r="C47" s="27">
        <v>2000000</v>
      </c>
      <c r="D47" s="27">
        <v>2000000</v>
      </c>
      <c r="E47" s="27">
        <f>('[1]Detalle de Ejecucion Octubr (2)'!F389)</f>
        <v>0</v>
      </c>
      <c r="I47" s="6"/>
      <c r="J47" s="7"/>
      <c r="K47" s="8"/>
      <c r="L47" s="9"/>
      <c r="M47" s="10"/>
      <c r="N47" s="11"/>
      <c r="O47" s="11"/>
      <c r="P47" s="23"/>
      <c r="R47" s="21"/>
      <c r="T47" s="22"/>
      <c r="U47" s="23"/>
      <c r="V47" s="22"/>
    </row>
    <row r="48" spans="1:23" ht="15.75" x14ac:dyDescent="0.25">
      <c r="A48" s="26" t="s">
        <v>84</v>
      </c>
      <c r="B48" s="26" t="s">
        <v>85</v>
      </c>
      <c r="C48" s="27">
        <v>10000000</v>
      </c>
      <c r="D48" s="27">
        <v>12000000</v>
      </c>
      <c r="E48" s="27">
        <f>('[1]Detalle de Ejecucion Octubr (2)'!F392)</f>
        <v>0</v>
      </c>
      <c r="I48" s="6"/>
      <c r="J48" s="7"/>
      <c r="K48" s="8"/>
      <c r="L48" s="9"/>
      <c r="M48" s="10"/>
      <c r="N48" s="11"/>
      <c r="O48" s="11"/>
      <c r="P48" s="23"/>
      <c r="R48" s="21"/>
      <c r="T48" s="22"/>
      <c r="U48" s="23"/>
      <c r="V48" s="22"/>
    </row>
    <row r="49" spans="1:22" ht="15.75" x14ac:dyDescent="0.25">
      <c r="A49" s="26" t="s">
        <v>86</v>
      </c>
      <c r="B49" s="26" t="s">
        <v>87</v>
      </c>
      <c r="C49" s="27"/>
      <c r="D49" s="27">
        <v>1500000</v>
      </c>
      <c r="E49" s="27">
        <f>('[1]Detalle de Ejecucion Octubr (2)'!F395)</f>
        <v>0</v>
      </c>
      <c r="I49" s="6"/>
      <c r="J49" s="7"/>
      <c r="K49" s="8"/>
      <c r="L49" s="9"/>
      <c r="M49" s="10"/>
      <c r="N49" s="11"/>
      <c r="O49" s="11"/>
      <c r="P49" s="23"/>
      <c r="R49" s="21"/>
      <c r="T49" s="22"/>
      <c r="U49" s="23"/>
      <c r="V49" s="22"/>
    </row>
    <row r="50" spans="1:22" ht="12.75" customHeight="1" x14ac:dyDescent="0.25">
      <c r="A50" s="24" t="s">
        <v>88</v>
      </c>
      <c r="B50" s="24" t="s">
        <v>89</v>
      </c>
      <c r="C50" s="25">
        <v>105000000</v>
      </c>
      <c r="D50" s="25">
        <v>105000000</v>
      </c>
      <c r="E50" s="25">
        <f>('[1]Detalle de Ejecucion Octubr (2)'!F398)</f>
        <v>12998944.91</v>
      </c>
      <c r="I50" s="6"/>
      <c r="J50" s="7"/>
      <c r="K50" s="8"/>
      <c r="L50" s="9"/>
      <c r="M50" s="10"/>
      <c r="N50" s="11"/>
      <c r="O50" s="11"/>
      <c r="P50" s="23"/>
      <c r="R50" s="21"/>
      <c r="T50" s="22"/>
      <c r="U50" s="23"/>
      <c r="V50" s="22"/>
    </row>
    <row r="51" spans="1:22" ht="12.75" customHeight="1" x14ac:dyDescent="0.25">
      <c r="I51" s="6"/>
      <c r="J51" s="7"/>
      <c r="K51" s="8"/>
      <c r="L51" s="9"/>
      <c r="M51" s="10"/>
      <c r="N51" s="11"/>
      <c r="O51" s="11"/>
      <c r="P51" s="23"/>
      <c r="R51" s="21"/>
      <c r="T51" s="22"/>
      <c r="U51" s="23"/>
      <c r="V51" s="22"/>
    </row>
    <row r="52" spans="1:22" x14ac:dyDescent="0.2">
      <c r="B52" s="31"/>
      <c r="C52" s="27"/>
      <c r="D52" s="31"/>
      <c r="E52" s="32"/>
    </row>
    <row r="53" spans="1:22" x14ac:dyDescent="0.2">
      <c r="B53" s="33"/>
      <c r="C53" s="34"/>
      <c r="D53" s="34"/>
    </row>
    <row r="54" spans="1:22" x14ac:dyDescent="0.2">
      <c r="B54" s="35" t="s">
        <v>90</v>
      </c>
      <c r="C54" s="36" t="s">
        <v>91</v>
      </c>
      <c r="D54" s="36"/>
      <c r="E54" s="37"/>
    </row>
    <row r="55" spans="1:22" x14ac:dyDescent="0.2">
      <c r="B55" s="38" t="s">
        <v>92</v>
      </c>
      <c r="C55" s="39" t="s">
        <v>93</v>
      </c>
      <c r="D55" s="40"/>
      <c r="E55" s="37"/>
    </row>
    <row r="56" spans="1:22" x14ac:dyDescent="0.2">
      <c r="B56" s="38"/>
      <c r="C56" s="39"/>
      <c r="D56" s="40"/>
      <c r="E56" s="37"/>
    </row>
    <row r="57" spans="1:22" x14ac:dyDescent="0.2">
      <c r="F57" s="41"/>
    </row>
    <row r="58" spans="1:22" x14ac:dyDescent="0.2">
      <c r="B58" s="42" t="s">
        <v>94</v>
      </c>
      <c r="C58" s="42"/>
      <c r="D58" s="42"/>
    </row>
    <row r="59" spans="1:22" x14ac:dyDescent="0.2">
      <c r="B59" s="43" t="s">
        <v>95</v>
      </c>
      <c r="C59" s="43"/>
      <c r="D59" s="43"/>
    </row>
    <row r="61" spans="1:22" x14ac:dyDescent="0.2">
      <c r="C61" s="30"/>
    </row>
    <row r="63" spans="1:22" x14ac:dyDescent="0.2">
      <c r="C63" s="27"/>
    </row>
    <row r="64" spans="1:22" x14ac:dyDescent="0.2">
      <c r="C64" s="27"/>
    </row>
    <row r="65" spans="3:3" x14ac:dyDescent="0.2">
      <c r="C65" s="27"/>
    </row>
    <row r="66" spans="3:3" x14ac:dyDescent="0.2">
      <c r="C66" s="27"/>
    </row>
    <row r="67" spans="3:3" x14ac:dyDescent="0.2">
      <c r="C67" s="27"/>
    </row>
    <row r="68" spans="3:3" x14ac:dyDescent="0.2">
      <c r="C68" s="27"/>
    </row>
    <row r="69" spans="3:3" x14ac:dyDescent="0.2">
      <c r="C69" s="27"/>
    </row>
    <row r="70" spans="3:3" x14ac:dyDescent="0.2">
      <c r="C70" s="27"/>
    </row>
    <row r="71" spans="3:3" x14ac:dyDescent="0.2">
      <c r="C71" s="27"/>
    </row>
    <row r="72" spans="3:3" x14ac:dyDescent="0.2">
      <c r="C72" s="27"/>
    </row>
  </sheetData>
  <mergeCells count="9">
    <mergeCell ref="C53:D53"/>
    <mergeCell ref="C54:D54"/>
    <mergeCell ref="B59:D59"/>
    <mergeCell ref="A4:E4"/>
    <mergeCell ref="A5:E5"/>
    <mergeCell ref="A6:E6"/>
    <mergeCell ref="A7:E7"/>
    <mergeCell ref="A8:E8"/>
    <mergeCell ref="A9:E9"/>
  </mergeCells>
  <printOptions horizontalCentered="1"/>
  <pageMargins left="0.39370078740157483" right="0.19685039370078741" top="0" bottom="0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Presentacion Oct (2)</vt:lpstr>
      <vt:lpstr>'Formato de Presentacion Oct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Claudio Marte</cp:lastModifiedBy>
  <dcterms:created xsi:type="dcterms:W3CDTF">2023-11-20T16:48:02Z</dcterms:created>
  <dcterms:modified xsi:type="dcterms:W3CDTF">2023-11-20T16:49:00Z</dcterms:modified>
</cp:coreProperties>
</file>